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8 САХА" sheetId="1" r:id="rId1"/>
  </sheets>
  <definedNames>
    <definedName name="_xlnm._FilterDatabase" localSheetId="0" hidden="1">'8 САХА'!$A$19:$N$137</definedName>
  </definedNames>
  <calcPr calcId="145621"/>
</workbook>
</file>

<file path=xl/calcChain.xml><?xml version="1.0" encoding="utf-8"?>
<calcChain xmlns="http://schemas.openxmlformats.org/spreadsheetml/2006/main">
  <c r="G22" i="1" l="1"/>
  <c r="H52" i="1" l="1"/>
  <c r="I52" i="1"/>
  <c r="J52" i="1"/>
  <c r="K52" i="1"/>
  <c r="K67" i="1" l="1"/>
  <c r="J67" i="1"/>
  <c r="I67" i="1"/>
  <c r="H67" i="1"/>
  <c r="G67" i="1"/>
  <c r="F67" i="1"/>
  <c r="E67" i="1"/>
  <c r="D67" i="1"/>
  <c r="K103" i="1" l="1"/>
  <c r="J103" i="1"/>
  <c r="I103" i="1"/>
  <c r="H103" i="1"/>
  <c r="G103" i="1"/>
  <c r="F103" i="1"/>
  <c r="E103" i="1"/>
  <c r="D103" i="1"/>
  <c r="K99" i="1" l="1"/>
  <c r="J99" i="1"/>
  <c r="I99" i="1"/>
  <c r="H99" i="1"/>
  <c r="G99" i="1"/>
  <c r="F99" i="1"/>
  <c r="E99" i="1"/>
  <c r="D99" i="1"/>
  <c r="K96" i="1"/>
  <c r="J96" i="1"/>
  <c r="I96" i="1"/>
  <c r="H96" i="1"/>
  <c r="G96" i="1"/>
  <c r="F96" i="1"/>
  <c r="E96" i="1"/>
  <c r="D96" i="1"/>
  <c r="K94" i="1"/>
  <c r="J94" i="1"/>
  <c r="I94" i="1"/>
  <c r="H94" i="1"/>
  <c r="H92" i="1" s="1"/>
  <c r="G94" i="1"/>
  <c r="G92" i="1" s="1"/>
  <c r="F94" i="1"/>
  <c r="E94" i="1"/>
  <c r="E92" i="1" s="1"/>
  <c r="D94" i="1"/>
  <c r="D92" i="1" s="1"/>
  <c r="K92" i="1"/>
  <c r="K89" i="1"/>
  <c r="K88" i="1" s="1"/>
  <c r="J89" i="1"/>
  <c r="J88" i="1" s="1"/>
  <c r="I89" i="1"/>
  <c r="I88" i="1" s="1"/>
  <c r="H89" i="1"/>
  <c r="H88" i="1" s="1"/>
  <c r="G89" i="1"/>
  <c r="G88" i="1" s="1"/>
  <c r="F89" i="1"/>
  <c r="F88" i="1" s="1"/>
  <c r="E89" i="1"/>
  <c r="E88" i="1" s="1"/>
  <c r="D89" i="1"/>
  <c r="K69" i="1"/>
  <c r="J69" i="1"/>
  <c r="I69" i="1"/>
  <c r="H69" i="1"/>
  <c r="G69" i="1"/>
  <c r="F69" i="1"/>
  <c r="E69" i="1"/>
  <c r="D69" i="1"/>
  <c r="K61" i="1"/>
  <c r="J61" i="1"/>
  <c r="I61" i="1"/>
  <c r="H61" i="1"/>
  <c r="G61" i="1"/>
  <c r="F61" i="1"/>
  <c r="E61" i="1"/>
  <c r="D61" i="1"/>
  <c r="K54" i="1"/>
  <c r="J54" i="1"/>
  <c r="I54" i="1"/>
  <c r="H54" i="1"/>
  <c r="G54" i="1"/>
  <c r="F54" i="1"/>
  <c r="E54" i="1"/>
  <c r="D54" i="1"/>
  <c r="G52" i="1"/>
  <c r="F52" i="1"/>
  <c r="E52" i="1"/>
  <c r="D52" i="1"/>
  <c r="K50" i="1"/>
  <c r="J50" i="1"/>
  <c r="I50" i="1"/>
  <c r="H50" i="1"/>
  <c r="G50" i="1"/>
  <c r="F50" i="1"/>
  <c r="E50" i="1"/>
  <c r="D50" i="1"/>
  <c r="K37" i="1"/>
  <c r="K36" i="1" s="1"/>
  <c r="J37" i="1"/>
  <c r="J36" i="1" s="1"/>
  <c r="I37" i="1"/>
  <c r="H37" i="1"/>
  <c r="H36" i="1" s="1"/>
  <c r="G37" i="1"/>
  <c r="G36" i="1" s="1"/>
  <c r="F37" i="1"/>
  <c r="F36" i="1" s="1"/>
  <c r="E37" i="1"/>
  <c r="E36" i="1" s="1"/>
  <c r="D37" i="1"/>
  <c r="K29" i="1"/>
  <c r="J29" i="1"/>
  <c r="I29" i="1"/>
  <c r="H29" i="1"/>
  <c r="G29" i="1"/>
  <c r="F29" i="1"/>
  <c r="E29" i="1"/>
  <c r="D29" i="1"/>
  <c r="K25" i="1"/>
  <c r="J25" i="1"/>
  <c r="I25" i="1"/>
  <c r="H25" i="1"/>
  <c r="G25" i="1"/>
  <c r="F25" i="1"/>
  <c r="E25" i="1"/>
  <c r="D25" i="1"/>
  <c r="K23" i="1"/>
  <c r="J23" i="1"/>
  <c r="I23" i="1"/>
  <c r="H23" i="1"/>
  <c r="G23" i="1"/>
  <c r="F23" i="1"/>
  <c r="F22" i="1" s="1"/>
  <c r="F21" i="1" s="1"/>
  <c r="E23" i="1"/>
  <c r="E22" i="1" s="1"/>
  <c r="E21" i="1" s="1"/>
  <c r="D23" i="1"/>
  <c r="D22" i="1" s="1"/>
  <c r="K22" i="1"/>
  <c r="K21" i="1" s="1"/>
  <c r="J22" i="1"/>
  <c r="J21" i="1" s="1"/>
  <c r="I22" i="1"/>
  <c r="I21" i="1" s="1"/>
  <c r="H22" i="1"/>
  <c r="H21" i="1" s="1"/>
  <c r="I92" i="1" l="1"/>
  <c r="F92" i="1"/>
  <c r="D36" i="1"/>
  <c r="J60" i="1"/>
  <c r="J20" i="1" s="1"/>
  <c r="I60" i="1"/>
  <c r="H60" i="1"/>
  <c r="H20" i="1" s="1"/>
  <c r="G60" i="1"/>
  <c r="F60" i="1"/>
  <c r="F20" i="1" s="1"/>
  <c r="E60" i="1"/>
  <c r="E20" i="1" s="1"/>
  <c r="D60" i="1"/>
  <c r="I36" i="1"/>
  <c r="J92" i="1"/>
  <c r="K60" i="1"/>
  <c r="K20" i="1" s="1"/>
  <c r="D21" i="1"/>
  <c r="D88" i="1"/>
  <c r="G21" i="1"/>
  <c r="G20" i="1" s="1"/>
  <c r="I20" i="1" l="1"/>
  <c r="D20" i="1"/>
</calcChain>
</file>

<file path=xl/sharedStrings.xml><?xml version="1.0" encoding="utf-8"?>
<sst xmlns="http://schemas.openxmlformats.org/spreadsheetml/2006/main" count="506" uniqueCount="265">
  <si>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</si>
  <si>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</si>
  <si>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</si>
  <si>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</si>
  <si>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</si>
  <si>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</si>
  <si>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</si>
  <si>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</si>
  <si>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</si>
  <si>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</si>
  <si>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</si>
  <si>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</si>
  <si>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</si>
  <si>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</si>
  <si>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</si>
  <si>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</si>
  <si>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</si>
  <si>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</si>
  <si>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</si>
  <si>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</si>
  <si>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</si>
  <si>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</si>
  <si>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</si>
  <si>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</si>
  <si>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</si>
  <si>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</si>
  <si>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</si>
  <si>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</si>
  <si>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</si>
  <si>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</si>
  <si>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</si>
  <si>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</si>
  <si>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</si>
  <si>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</si>
  <si>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</si>
  <si>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</si>
  <si>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</si>
  <si>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</si>
  <si>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</si>
  <si>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</si>
  <si>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</si>
  <si>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</si>
  <si>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</si>
  <si>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</si>
  <si>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</si>
  <si>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</si>
  <si>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</si>
  <si>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</si>
  <si>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</si>
  <si>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</si>
  <si>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</si>
  <si>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</si>
  <si>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</si>
  <si>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</si>
  <si>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</si>
  <si>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</si>
  <si>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</si>
  <si>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</si>
  <si>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</si>
  <si>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</si>
  <si>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</si>
  <si>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</si>
  <si>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</si>
  <si>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</si>
  <si>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</si>
  <si>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</si>
  <si>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</si>
  <si>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</si>
  <si>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</si>
  <si>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</si>
  <si>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</si>
  <si>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</si>
  <si>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</si>
  <si>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</si>
  <si>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</si>
  <si>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</si>
  <si>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</si>
  <si>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</si>
  <si>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</si>
  <si>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</si>
  <si>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</si>
  <si>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</si>
  <si>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</si>
  <si>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</si>
  <si>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</si>
  <si>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</si>
  <si>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</si>
  <si>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</si>
  <si>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</si>
  <si>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</si>
  <si>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</si>
  <si>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</si>
  <si>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</si>
  <si>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</si>
  <si>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</si>
  <si>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</si>
  <si>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</si>
  <si>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</si>
  <si>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</si>
  <si>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</si>
  <si>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</si>
  <si>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</si>
  <si>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</si>
  <si>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</si>
  <si>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</si>
  <si>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</si>
  <si>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</si>
  <si>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</si>
  <si>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</si>
  <si>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</si>
  <si>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</si>
  <si>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</si>
  <si>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</si>
  <si>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</si>
  <si>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</si>
  <si>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</si>
  <si>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</si>
  <si>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</si>
  <si>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</si>
  <si>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</si>
  <si>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</si>
  <si>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</si>
  <si>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</si>
  <si>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</si>
  <si>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</si>
  <si>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F_505-НГ-22</t>
  </si>
  <si>
    <t>Новое строительство тепловых сетей, всего, в том числе:</t>
  </si>
  <si>
    <t>F_505-НГ-23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</si>
  <si>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</si>
  <si>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</si>
  <si>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</si>
  <si>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</si>
  <si>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</si>
  <si>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</si>
  <si>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</si>
  <si>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автомобиля легкового TOYOTA, СП НГРЭС   кол-во 1 шт.</t>
  </si>
  <si>
    <t>F_505-НГ-24-13</t>
  </si>
  <si>
    <t>H_505-НГ-24-24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</si>
  <si>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</si>
  <si>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</si>
  <si>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</si>
  <si>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</si>
  <si>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</si>
  <si>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</si>
  <si>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бульдозера Т-35.01 НГРЭС   Кол-во: 2018-1шт, 2019-1шт, 2020-1шт</t>
  </si>
  <si>
    <t>H_505-НГ-24-26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</si>
  <si>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</si>
  <si>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</si>
  <si>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</si>
  <si>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</si>
  <si>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</si>
  <si>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</si>
  <si>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</si>
  <si>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</si>
  <si>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</si>
  <si>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</si>
  <si>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</si>
  <si>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</si>
  <si>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цифрового  корреляционного  течеискателя  Eureka 3, СП НГРЭС   кол-во 1 шт.</t>
  </si>
  <si>
    <t>F_505-НГ-24-22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</si>
  <si>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</si>
  <si>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</si>
  <si>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</si>
  <si>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</si>
  <si>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</si>
  <si>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Не соответствует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</si>
  <si>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</si>
  <si>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</si>
  <si>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</si>
  <si>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</si>
  <si>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</si>
  <si>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</si>
  <si>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</si>
  <si>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</si>
  <si>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</si>
  <si>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</si>
  <si>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</si>
  <si>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</si>
  <si>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</si>
  <si>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</si>
  <si>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</si>
  <si>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</si>
  <si>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</si>
  <si>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</si>
  <si>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</si>
  <si>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</si>
  <si>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</si>
  <si>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</si>
  <si>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</si>
  <si>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</si>
  <si>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</si>
  <si>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</si>
  <si>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</si>
  <si>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</si>
  <si>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</si>
  <si>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</si>
  <si>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</si>
  <si>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 xml:space="preserve">Строительство водогрейной котельной в пос. Чульман. СП ЧТЭЦ, мощность - 150 Гкал/ч (178 МВт) </t>
  </si>
  <si>
    <t>Строительство 5-й очереди магистральных тепловых сетей  НГРЭС – г. Нерюнгри (протяженность - 10,2 км в 2 нитки Ду 800мм)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</si>
  <si>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</si>
  <si>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</si>
  <si>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</si>
  <si>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</si>
  <si>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</si>
  <si>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</si>
  <si>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</si>
  <si>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</si>
  <si>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</si>
  <si>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</si>
  <si>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</si>
  <si>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</si>
  <si>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</si>
  <si>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</si>
  <si>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</si>
  <si>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</si>
  <si>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</si>
  <si>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</si>
  <si>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</si>
  <si>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</si>
  <si>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</si>
  <si>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</si>
  <si>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</si>
  <si>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</si>
  <si>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</si>
  <si>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</si>
  <si>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</si>
  <si>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</si>
  <si>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</si>
  <si>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</si>
  <si>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</si>
  <si>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</si>
  <si>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Год раскрытия информации: 2018 год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</si>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</sst>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4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0" fillId="0" borderId="0" xfId="0" applyFill="1"/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zoomScale="80" zoomScaleNormal="80" workbookViewId="0">
      <pane xSplit="3" ySplit="20" topLeftCell="G124" activePane="bottomRight" state="frozen"/>
      <selection pane="topRight" activeCell="D1" sqref="D1"/>
      <selection pane="bottomLeft" activeCell="A21" sqref="A21"/>
      <selection pane="bottomRight" activeCell="A15" sqref="A15:L137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7" width="9.140625" style="32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8.75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52" t="s">
        <v>231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18.75" x14ac:dyDescent="0.25">
      <c r="A12" s="48" t="s">
        <v>160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ht="18.75" x14ac:dyDescent="0.25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5" x14ac:dyDescent="0.25">
      <c r="A15" s="34" t="s">
        <v>7</v>
      </c>
      <c r="B15" s="37" t="s">
        <v>8</v>
      </c>
      <c r="C15" s="37" t="s">
        <v>9</v>
      </c>
      <c r="D15" s="38" t="s">
        <v>10</v>
      </c>
      <c r="E15" s="39"/>
      <c r="F15" s="39"/>
      <c r="G15" s="39"/>
      <c r="H15" s="39"/>
      <c r="I15" s="39"/>
      <c r="J15" s="39"/>
      <c r="K15" s="39"/>
      <c r="L15" s="42" t="s">
        <v>11</v>
      </c>
    </row>
    <row r="16" spans="1:12" ht="15" x14ac:dyDescent="0.25">
      <c r="A16" s="35"/>
      <c r="B16" s="37"/>
      <c r="C16" s="37"/>
      <c r="D16" s="40"/>
      <c r="E16" s="41"/>
      <c r="F16" s="41"/>
      <c r="G16" s="41"/>
      <c r="H16" s="41"/>
      <c r="I16" s="41"/>
      <c r="J16" s="41"/>
      <c r="K16" s="41"/>
      <c r="L16" s="42"/>
    </row>
    <row r="17" spans="1:12" x14ac:dyDescent="0.25">
      <c r="A17" s="35"/>
      <c r="B17" s="37"/>
      <c r="C17" s="37"/>
      <c r="D17" s="43" t="s">
        <v>12</v>
      </c>
      <c r="E17" s="44"/>
      <c r="F17" s="44"/>
      <c r="G17" s="44"/>
      <c r="H17" s="43" t="s">
        <v>13</v>
      </c>
      <c r="I17" s="45"/>
      <c r="J17" s="46" t="s">
        <v>14</v>
      </c>
      <c r="K17" s="47"/>
      <c r="L17" s="42"/>
    </row>
    <row r="18" spans="1:12" s="32" customFormat="1" ht="31.5" x14ac:dyDescent="0.25">
      <c r="A18" s="36"/>
      <c r="B18" s="37"/>
      <c r="C18" s="37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42"/>
    </row>
    <row r="19" spans="1:12" s="32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161</v>
      </c>
      <c r="I19" s="10" t="s">
        <v>162</v>
      </c>
      <c r="J19" s="10" t="s">
        <v>163</v>
      </c>
      <c r="K19" s="10" t="s">
        <v>164</v>
      </c>
      <c r="L19" s="10" t="s">
        <v>25</v>
      </c>
    </row>
    <row r="20" spans="1:12" s="32" customFormat="1" ht="18.75" x14ac:dyDescent="0.25">
      <c r="A20" s="14" t="s">
        <v>174</v>
      </c>
      <c r="B20" s="15" t="s">
        <v>26</v>
      </c>
      <c r="C20" s="11" t="s">
        <v>27</v>
      </c>
      <c r="D20" s="12">
        <f>D21+D36+D60+D88+D92+D102+D103</f>
        <v>1310</v>
      </c>
      <c r="E20" s="12">
        <f t="shared" ref="E20:K20" si="0">E21+E36+E60+E88+E92+E102+E103</f>
        <v>5642.6900000000005</v>
      </c>
      <c r="F20" s="12">
        <f t="shared" si="0"/>
        <v>3650</v>
      </c>
      <c r="G20" s="12">
        <f t="shared" si="0"/>
        <v>387.66999999999996</v>
      </c>
      <c r="H20" s="12">
        <f t="shared" si="0"/>
        <v>0</v>
      </c>
      <c r="I20" s="12">
        <f t="shared" si="0"/>
        <v>7871</v>
      </c>
      <c r="J20" s="12">
        <f t="shared" si="0"/>
        <v>0</v>
      </c>
      <c r="K20" s="12">
        <f t="shared" si="0"/>
        <v>8009</v>
      </c>
      <c r="L20" s="26" t="s">
        <v>28</v>
      </c>
    </row>
    <row r="21" spans="1:12" s="32" customFormat="1" ht="31.5" x14ac:dyDescent="0.25">
      <c r="A21" s="18" t="s">
        <v>175</v>
      </c>
      <c r="B21" s="15" t="s">
        <v>29</v>
      </c>
      <c r="C21" s="13" t="s">
        <v>27</v>
      </c>
      <c r="D21" s="12">
        <f t="shared" ref="D21:K21" si="1">D22+D27+D29+D35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2" customFormat="1" ht="63" x14ac:dyDescent="0.25">
      <c r="A22" s="18" t="s">
        <v>21</v>
      </c>
      <c r="B22" s="15" t="s">
        <v>31</v>
      </c>
      <c r="C22" s="13" t="s">
        <v>27</v>
      </c>
      <c r="D22" s="12">
        <f>SUM(D23,D25)</f>
        <v>0</v>
      </c>
      <c r="E22" s="12">
        <f t="shared" ref="E22:K22" si="2">SUM(E23,E25)</f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2" customFormat="1" ht="18.75" x14ac:dyDescent="0.25">
      <c r="A23" s="18" t="s">
        <v>30</v>
      </c>
      <c r="B23" s="15" t="s">
        <v>32</v>
      </c>
      <c r="C23" s="13" t="s">
        <v>27</v>
      </c>
      <c r="D23" s="12">
        <f>D24</f>
        <v>0</v>
      </c>
      <c r="E23" s="12">
        <f t="shared" ref="E23:K23" si="3">E24</f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 t="s">
        <v>28</v>
      </c>
    </row>
    <row r="24" spans="1:12" s="32" customFormat="1" ht="47.25" x14ac:dyDescent="0.25">
      <c r="A24" s="18" t="s">
        <v>30</v>
      </c>
      <c r="B24" s="30" t="s">
        <v>33</v>
      </c>
      <c r="C24" s="31" t="s">
        <v>34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 t="s">
        <v>201</v>
      </c>
    </row>
    <row r="25" spans="1:12" s="32" customFormat="1" ht="18.75" x14ac:dyDescent="0.25">
      <c r="A25" s="18" t="s">
        <v>37</v>
      </c>
      <c r="B25" s="15" t="s">
        <v>35</v>
      </c>
      <c r="C25" s="13" t="s">
        <v>27</v>
      </c>
      <c r="D25" s="12">
        <f>D26</f>
        <v>0</v>
      </c>
      <c r="E25" s="12">
        <f t="shared" ref="E25:K25" si="4">E26</f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2">
        <f t="shared" si="4"/>
        <v>0</v>
      </c>
      <c r="J25" s="12">
        <f t="shared" si="4"/>
        <v>0</v>
      </c>
      <c r="K25" s="12">
        <f t="shared" si="4"/>
        <v>0</v>
      </c>
      <c r="L25" s="12" t="s">
        <v>28</v>
      </c>
    </row>
    <row r="26" spans="1:12" s="32" customFormat="1" ht="31.5" x14ac:dyDescent="0.25">
      <c r="A26" s="18" t="s">
        <v>37</v>
      </c>
      <c r="B26" s="30" t="s">
        <v>194</v>
      </c>
      <c r="C26" s="31" t="s">
        <v>36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 t="s">
        <v>201</v>
      </c>
    </row>
    <row r="27" spans="1:12" s="32" customFormat="1" ht="47.25" x14ac:dyDescent="0.25">
      <c r="A27" s="18" t="s">
        <v>22</v>
      </c>
      <c r="B27" s="15" t="s">
        <v>38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2" customFormat="1" ht="31.5" x14ac:dyDescent="0.25">
      <c r="A28" s="18" t="s">
        <v>48</v>
      </c>
      <c r="B28" s="15" t="s">
        <v>39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32" customFormat="1" ht="31.5" x14ac:dyDescent="0.25">
      <c r="A29" s="18" t="s">
        <v>23</v>
      </c>
      <c r="B29" s="15" t="s">
        <v>40</v>
      </c>
      <c r="C29" s="13" t="s">
        <v>27</v>
      </c>
      <c r="D29" s="12">
        <f>D30+D31+D32+D33+D34</f>
        <v>0</v>
      </c>
      <c r="E29" s="12">
        <f t="shared" ref="E29:K29" si="5">E30+E31+E32+E33+E34</f>
        <v>0</v>
      </c>
      <c r="F29" s="12">
        <f t="shared" si="5"/>
        <v>0</v>
      </c>
      <c r="G29" s="12">
        <f t="shared" si="5"/>
        <v>0</v>
      </c>
      <c r="H29" s="12">
        <f t="shared" si="5"/>
        <v>0</v>
      </c>
      <c r="I29" s="12">
        <f t="shared" si="5"/>
        <v>0</v>
      </c>
      <c r="J29" s="12">
        <f t="shared" si="5"/>
        <v>0</v>
      </c>
      <c r="K29" s="12">
        <f t="shared" si="5"/>
        <v>0</v>
      </c>
      <c r="L29" s="12" t="s">
        <v>28</v>
      </c>
    </row>
    <row r="30" spans="1:12" s="32" customFormat="1" ht="63" x14ac:dyDescent="0.25">
      <c r="A30" s="18" t="s">
        <v>89</v>
      </c>
      <c r="B30" s="15" t="s">
        <v>41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32" customFormat="1" ht="63" x14ac:dyDescent="0.25">
      <c r="A31" s="18" t="s">
        <v>95</v>
      </c>
      <c r="B31" s="15" t="s">
        <v>42</v>
      </c>
      <c r="C31" s="13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2" t="s">
        <v>28</v>
      </c>
    </row>
    <row r="32" spans="1:12" s="32" customFormat="1" ht="47.25" x14ac:dyDescent="0.25">
      <c r="A32" s="18" t="s">
        <v>97</v>
      </c>
      <c r="B32" s="15" t="s">
        <v>43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2" customFormat="1" ht="63" x14ac:dyDescent="0.25">
      <c r="A33" s="18" t="s">
        <v>99</v>
      </c>
      <c r="B33" s="15" t="s">
        <v>44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32" customFormat="1" ht="63" x14ac:dyDescent="0.25">
      <c r="A34" s="18" t="s">
        <v>176</v>
      </c>
      <c r="B34" s="15" t="s">
        <v>45</v>
      </c>
      <c r="C34" s="13" t="s">
        <v>27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 t="s">
        <v>28</v>
      </c>
    </row>
    <row r="35" spans="1:12" s="32" customFormat="1" ht="31.5" x14ac:dyDescent="0.25">
      <c r="A35" s="18" t="s">
        <v>24</v>
      </c>
      <c r="B35" s="15" t="s">
        <v>46</v>
      </c>
      <c r="C35" s="13" t="s">
        <v>27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28</v>
      </c>
    </row>
    <row r="36" spans="1:12" s="32" customFormat="1" ht="47.25" x14ac:dyDescent="0.25">
      <c r="A36" s="18" t="s">
        <v>177</v>
      </c>
      <c r="B36" s="15" t="s">
        <v>47</v>
      </c>
      <c r="C36" s="13" t="s">
        <v>27</v>
      </c>
      <c r="D36" s="12">
        <f t="shared" ref="D36:K36" si="6">D37+D50+D52+D54</f>
        <v>1310</v>
      </c>
      <c r="E36" s="12">
        <f t="shared" si="6"/>
        <v>4142.6900000000005</v>
      </c>
      <c r="F36" s="12">
        <f t="shared" si="6"/>
        <v>0</v>
      </c>
      <c r="G36" s="12">
        <f t="shared" si="6"/>
        <v>387.66999999999996</v>
      </c>
      <c r="H36" s="12">
        <f t="shared" si="6"/>
        <v>0</v>
      </c>
      <c r="I36" s="12">
        <f t="shared" si="6"/>
        <v>3670</v>
      </c>
      <c r="J36" s="12">
        <f t="shared" si="6"/>
        <v>0</v>
      </c>
      <c r="K36" s="12">
        <f t="shared" si="6"/>
        <v>0</v>
      </c>
      <c r="L36" s="12" t="s">
        <v>28</v>
      </c>
    </row>
    <row r="37" spans="1:12" s="32" customFormat="1" ht="31.5" x14ac:dyDescent="0.25">
      <c r="A37" s="18" t="s">
        <v>161</v>
      </c>
      <c r="B37" s="15" t="s">
        <v>49</v>
      </c>
      <c r="C37" s="13" t="s">
        <v>27</v>
      </c>
      <c r="D37" s="12">
        <f t="shared" ref="D37:K37" si="7">SUM(D38:D49)</f>
        <v>1310</v>
      </c>
      <c r="E37" s="12">
        <f t="shared" si="7"/>
        <v>4142.6900000000005</v>
      </c>
      <c r="F37" s="12">
        <f t="shared" si="7"/>
        <v>0</v>
      </c>
      <c r="G37" s="12">
        <f t="shared" si="7"/>
        <v>387.66999999999996</v>
      </c>
      <c r="H37" s="12">
        <f t="shared" si="7"/>
        <v>0</v>
      </c>
      <c r="I37" s="12">
        <f t="shared" si="7"/>
        <v>3670</v>
      </c>
      <c r="J37" s="12">
        <f t="shared" si="7"/>
        <v>0</v>
      </c>
      <c r="K37" s="12">
        <f t="shared" si="7"/>
        <v>0</v>
      </c>
      <c r="L37" s="12" t="s">
        <v>28</v>
      </c>
    </row>
    <row r="38" spans="1:12" s="32" customFormat="1" ht="18.75" x14ac:dyDescent="0.25">
      <c r="A38" s="18" t="s">
        <v>161</v>
      </c>
      <c r="B38" s="30" t="s">
        <v>50</v>
      </c>
      <c r="C38" s="31" t="s">
        <v>51</v>
      </c>
      <c r="D38" s="16">
        <v>0</v>
      </c>
      <c r="E38" s="16">
        <v>1505.68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 t="s">
        <v>263</v>
      </c>
    </row>
    <row r="39" spans="1:12" s="32" customFormat="1" ht="18.75" x14ac:dyDescent="0.25">
      <c r="A39" s="18" t="s">
        <v>161</v>
      </c>
      <c r="B39" s="30" t="s">
        <v>52</v>
      </c>
      <c r="C39" s="31" t="s">
        <v>53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 t="s">
        <v>201</v>
      </c>
    </row>
    <row r="40" spans="1:12" s="32" customFormat="1" ht="18.75" x14ac:dyDescent="0.25">
      <c r="A40" s="18" t="s">
        <v>161</v>
      </c>
      <c r="B40" s="30" t="s">
        <v>54</v>
      </c>
      <c r="C40" s="31" t="s">
        <v>55</v>
      </c>
      <c r="D40" s="16">
        <v>0</v>
      </c>
      <c r="E40" s="16">
        <v>1338.38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 t="s">
        <v>263</v>
      </c>
    </row>
    <row r="41" spans="1:12" s="32" customFormat="1" ht="18.75" x14ac:dyDescent="0.25">
      <c r="A41" s="18" t="s">
        <v>161</v>
      </c>
      <c r="B41" s="30" t="s">
        <v>56</v>
      </c>
      <c r="C41" s="31" t="s">
        <v>57</v>
      </c>
      <c r="D41" s="16">
        <v>0</v>
      </c>
      <c r="E41" s="16">
        <v>1298.6300000000001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263</v>
      </c>
    </row>
    <row r="42" spans="1:12" s="32" customFormat="1" ht="18.75" x14ac:dyDescent="0.25">
      <c r="A42" s="18" t="s">
        <v>161</v>
      </c>
      <c r="B42" s="30" t="s">
        <v>58</v>
      </c>
      <c r="C42" s="31" t="s">
        <v>59</v>
      </c>
      <c r="D42" s="16">
        <v>0</v>
      </c>
      <c r="E42" s="16">
        <v>0</v>
      </c>
      <c r="F42" s="16">
        <v>0</v>
      </c>
      <c r="G42" s="16">
        <v>140</v>
      </c>
      <c r="H42" s="16">
        <v>0</v>
      </c>
      <c r="I42" s="16">
        <v>0</v>
      </c>
      <c r="J42" s="16">
        <v>0</v>
      </c>
      <c r="K42" s="16">
        <v>0</v>
      </c>
      <c r="L42" s="16" t="s">
        <v>263</v>
      </c>
    </row>
    <row r="43" spans="1:12" s="32" customFormat="1" ht="18.75" x14ac:dyDescent="0.25">
      <c r="A43" s="18" t="s">
        <v>161</v>
      </c>
      <c r="B43" s="30" t="s">
        <v>60</v>
      </c>
      <c r="C43" s="31" t="s">
        <v>61</v>
      </c>
      <c r="D43" s="16">
        <v>0</v>
      </c>
      <c r="E43" s="16">
        <v>0</v>
      </c>
      <c r="F43" s="16">
        <v>0</v>
      </c>
      <c r="G43" s="16">
        <v>88</v>
      </c>
      <c r="H43" s="16">
        <v>0</v>
      </c>
      <c r="I43" s="16">
        <v>0</v>
      </c>
      <c r="J43" s="16">
        <v>0</v>
      </c>
      <c r="K43" s="16">
        <v>0</v>
      </c>
      <c r="L43" s="16" t="s">
        <v>263</v>
      </c>
    </row>
    <row r="44" spans="1:12" s="32" customFormat="1" ht="18.75" x14ac:dyDescent="0.25">
      <c r="A44" s="18" t="s">
        <v>161</v>
      </c>
      <c r="B44" s="30" t="s">
        <v>62</v>
      </c>
      <c r="C44" s="31" t="s">
        <v>63</v>
      </c>
      <c r="D44" s="16">
        <v>0</v>
      </c>
      <c r="E44" s="16">
        <v>0</v>
      </c>
      <c r="F44" s="16">
        <v>0</v>
      </c>
      <c r="G44" s="16">
        <v>159.66999999999999</v>
      </c>
      <c r="H44" s="16">
        <v>0</v>
      </c>
      <c r="I44" s="16">
        <v>0</v>
      </c>
      <c r="J44" s="16">
        <v>0</v>
      </c>
      <c r="K44" s="16">
        <v>0</v>
      </c>
      <c r="L44" s="16" t="s">
        <v>263</v>
      </c>
    </row>
    <row r="45" spans="1:12" s="32" customFormat="1" ht="31.5" x14ac:dyDescent="0.25">
      <c r="A45" s="18" t="s">
        <v>161</v>
      </c>
      <c r="B45" s="30" t="s">
        <v>64</v>
      </c>
      <c r="C45" s="31" t="s">
        <v>65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 t="s">
        <v>201</v>
      </c>
    </row>
    <row r="46" spans="1:12" s="32" customFormat="1" ht="18.75" x14ac:dyDescent="0.25">
      <c r="A46" s="18" t="s">
        <v>161</v>
      </c>
      <c r="B46" s="30" t="s">
        <v>66</v>
      </c>
      <c r="C46" s="27" t="s">
        <v>173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 t="s">
        <v>201</v>
      </c>
    </row>
    <row r="47" spans="1:12" s="32" customFormat="1" ht="18.75" x14ac:dyDescent="0.25">
      <c r="A47" s="18" t="s">
        <v>161</v>
      </c>
      <c r="B47" s="30" t="s">
        <v>67</v>
      </c>
      <c r="C47" s="27" t="s">
        <v>68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201</v>
      </c>
    </row>
    <row r="48" spans="1:12" s="32" customFormat="1" ht="18.75" x14ac:dyDescent="0.25">
      <c r="A48" s="18" t="s">
        <v>161</v>
      </c>
      <c r="B48" s="30" t="s">
        <v>69</v>
      </c>
      <c r="C48" s="27" t="s">
        <v>70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201</v>
      </c>
    </row>
    <row r="49" spans="1:12" s="32" customFormat="1" ht="31.5" x14ac:dyDescent="0.25">
      <c r="A49" s="18" t="s">
        <v>161</v>
      </c>
      <c r="B49" s="30" t="s">
        <v>71</v>
      </c>
      <c r="C49" s="31" t="s">
        <v>72</v>
      </c>
      <c r="D49" s="16">
        <v>1310</v>
      </c>
      <c r="E49" s="16">
        <v>0</v>
      </c>
      <c r="F49" s="16">
        <v>0</v>
      </c>
      <c r="G49" s="16">
        <v>0</v>
      </c>
      <c r="H49" s="16">
        <v>0</v>
      </c>
      <c r="I49" s="16">
        <v>3670</v>
      </c>
      <c r="J49" s="16">
        <v>0</v>
      </c>
      <c r="K49" s="16">
        <v>0</v>
      </c>
      <c r="L49" s="16" t="s">
        <v>263</v>
      </c>
    </row>
    <row r="50" spans="1:12" s="32" customFormat="1" ht="18.75" x14ac:dyDescent="0.25">
      <c r="A50" s="18" t="s">
        <v>162</v>
      </c>
      <c r="B50" s="15" t="s">
        <v>73</v>
      </c>
      <c r="C50" s="13" t="s">
        <v>27</v>
      </c>
      <c r="D50" s="12">
        <f t="shared" ref="D50:K50" si="8">SUM(D51:D51)</f>
        <v>0</v>
      </c>
      <c r="E50" s="12">
        <f t="shared" si="8"/>
        <v>0</v>
      </c>
      <c r="F50" s="12">
        <f t="shared" si="8"/>
        <v>0</v>
      </c>
      <c r="G50" s="12">
        <f t="shared" si="8"/>
        <v>0</v>
      </c>
      <c r="H50" s="12">
        <f t="shared" si="8"/>
        <v>0</v>
      </c>
      <c r="I50" s="12">
        <f t="shared" si="8"/>
        <v>0</v>
      </c>
      <c r="J50" s="12">
        <f t="shared" si="8"/>
        <v>0</v>
      </c>
      <c r="K50" s="12">
        <f t="shared" si="8"/>
        <v>0</v>
      </c>
      <c r="L50" s="12" t="s">
        <v>28</v>
      </c>
    </row>
    <row r="51" spans="1:12" s="32" customFormat="1" ht="18.75" x14ac:dyDescent="0.25">
      <c r="A51" s="18" t="s">
        <v>162</v>
      </c>
      <c r="B51" s="30" t="s">
        <v>74</v>
      </c>
      <c r="C51" s="31" t="s">
        <v>75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201</v>
      </c>
    </row>
    <row r="52" spans="1:12" s="32" customFormat="1" ht="18.75" x14ac:dyDescent="0.25">
      <c r="A52" s="18" t="s">
        <v>178</v>
      </c>
      <c r="B52" s="15" t="s">
        <v>76</v>
      </c>
      <c r="C52" s="13" t="s">
        <v>27</v>
      </c>
      <c r="D52" s="12">
        <f t="shared" ref="D52:K52" si="9">SUM(D53:D53)</f>
        <v>0</v>
      </c>
      <c r="E52" s="12">
        <f t="shared" si="9"/>
        <v>0</v>
      </c>
      <c r="F52" s="12">
        <f t="shared" si="9"/>
        <v>0</v>
      </c>
      <c r="G52" s="12">
        <f t="shared" si="9"/>
        <v>0</v>
      </c>
      <c r="H52" s="12">
        <f t="shared" si="9"/>
        <v>0</v>
      </c>
      <c r="I52" s="12">
        <f t="shared" si="9"/>
        <v>0</v>
      </c>
      <c r="J52" s="12">
        <f t="shared" si="9"/>
        <v>0</v>
      </c>
      <c r="K52" s="12">
        <f t="shared" si="9"/>
        <v>0</v>
      </c>
      <c r="L52" s="12" t="s">
        <v>28</v>
      </c>
    </row>
    <row r="53" spans="1:12" s="32" customFormat="1" ht="18.75" x14ac:dyDescent="0.25">
      <c r="A53" s="18" t="s">
        <v>178</v>
      </c>
      <c r="B53" s="30" t="s">
        <v>77</v>
      </c>
      <c r="C53" s="31" t="s">
        <v>78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 t="s">
        <v>201</v>
      </c>
    </row>
    <row r="54" spans="1:12" s="32" customFormat="1" ht="31.5" x14ac:dyDescent="0.25">
      <c r="A54" s="18" t="s">
        <v>179</v>
      </c>
      <c r="B54" s="15" t="s">
        <v>79</v>
      </c>
      <c r="C54" s="13" t="s">
        <v>27</v>
      </c>
      <c r="D54" s="12">
        <f t="shared" ref="D54:K54" si="10">SUM(D55:D59)</f>
        <v>0</v>
      </c>
      <c r="E54" s="12">
        <f t="shared" si="10"/>
        <v>0</v>
      </c>
      <c r="F54" s="12">
        <f t="shared" si="10"/>
        <v>0</v>
      </c>
      <c r="G54" s="12">
        <f t="shared" si="10"/>
        <v>0</v>
      </c>
      <c r="H54" s="12">
        <f t="shared" si="10"/>
        <v>0</v>
      </c>
      <c r="I54" s="12">
        <f t="shared" si="10"/>
        <v>0</v>
      </c>
      <c r="J54" s="12">
        <f t="shared" si="10"/>
        <v>0</v>
      </c>
      <c r="K54" s="12">
        <f t="shared" si="10"/>
        <v>0</v>
      </c>
      <c r="L54" s="12" t="s">
        <v>28</v>
      </c>
    </row>
    <row r="55" spans="1:12" s="32" customFormat="1" ht="18.75" x14ac:dyDescent="0.25">
      <c r="A55" s="18" t="s">
        <v>179</v>
      </c>
      <c r="B55" s="30" t="s">
        <v>80</v>
      </c>
      <c r="C55" s="31" t="s">
        <v>81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201</v>
      </c>
    </row>
    <row r="56" spans="1:12" s="32" customFormat="1" ht="18.75" x14ac:dyDescent="0.25">
      <c r="A56" s="18" t="s">
        <v>179</v>
      </c>
      <c r="B56" s="30" t="s">
        <v>82</v>
      </c>
      <c r="C56" s="31" t="s">
        <v>83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 t="s">
        <v>201</v>
      </c>
    </row>
    <row r="57" spans="1:12" s="32" customFormat="1" ht="31.5" x14ac:dyDescent="0.25">
      <c r="A57" s="18" t="s">
        <v>179</v>
      </c>
      <c r="B57" s="30" t="s">
        <v>84</v>
      </c>
      <c r="C57" s="31" t="s">
        <v>85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 t="s">
        <v>201</v>
      </c>
    </row>
    <row r="58" spans="1:12" s="32" customFormat="1" ht="18.75" x14ac:dyDescent="0.25">
      <c r="A58" s="18" t="s">
        <v>179</v>
      </c>
      <c r="B58" s="30" t="s">
        <v>106</v>
      </c>
      <c r="C58" s="31" t="s">
        <v>107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201</v>
      </c>
    </row>
    <row r="59" spans="1:12" s="32" customFormat="1" ht="31.5" x14ac:dyDescent="0.25">
      <c r="A59" s="18" t="s">
        <v>179</v>
      </c>
      <c r="B59" s="30" t="s">
        <v>86</v>
      </c>
      <c r="C59" s="31" t="s">
        <v>87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201</v>
      </c>
    </row>
    <row r="60" spans="1:12" s="32" customFormat="1" ht="18.75" x14ac:dyDescent="0.25">
      <c r="A60" s="18" t="s">
        <v>180</v>
      </c>
      <c r="B60" s="15" t="s">
        <v>88</v>
      </c>
      <c r="C60" s="13" t="s">
        <v>27</v>
      </c>
      <c r="D60" s="12">
        <f t="shared" ref="D60:K60" si="11">D61+D69+D65+D67</f>
        <v>0</v>
      </c>
      <c r="E60" s="12">
        <f t="shared" si="11"/>
        <v>1500</v>
      </c>
      <c r="F60" s="12">
        <f t="shared" si="11"/>
        <v>0</v>
      </c>
      <c r="G60" s="12">
        <f t="shared" si="11"/>
        <v>0</v>
      </c>
      <c r="H60" s="12">
        <f t="shared" si="11"/>
        <v>0</v>
      </c>
      <c r="I60" s="12">
        <f t="shared" si="11"/>
        <v>4201</v>
      </c>
      <c r="J60" s="12">
        <f t="shared" si="11"/>
        <v>0</v>
      </c>
      <c r="K60" s="12">
        <f t="shared" si="11"/>
        <v>0</v>
      </c>
      <c r="L60" s="12" t="s">
        <v>28</v>
      </c>
    </row>
    <row r="61" spans="1:12" s="32" customFormat="1" ht="31.5" x14ac:dyDescent="0.25">
      <c r="A61" s="18" t="s">
        <v>163</v>
      </c>
      <c r="B61" s="15" t="s">
        <v>90</v>
      </c>
      <c r="C61" s="13" t="s">
        <v>27</v>
      </c>
      <c r="D61" s="12">
        <f t="shared" ref="D61:K61" si="12">SUM(D62:D64)</f>
        <v>0</v>
      </c>
      <c r="E61" s="12">
        <f t="shared" si="12"/>
        <v>1500</v>
      </c>
      <c r="F61" s="12">
        <f t="shared" si="12"/>
        <v>0</v>
      </c>
      <c r="G61" s="12">
        <f t="shared" si="12"/>
        <v>0</v>
      </c>
      <c r="H61" s="12">
        <f t="shared" si="12"/>
        <v>0</v>
      </c>
      <c r="I61" s="12">
        <f t="shared" si="12"/>
        <v>4201</v>
      </c>
      <c r="J61" s="12">
        <f t="shared" si="12"/>
        <v>0</v>
      </c>
      <c r="K61" s="12">
        <f t="shared" si="12"/>
        <v>0</v>
      </c>
      <c r="L61" s="12" t="s">
        <v>28</v>
      </c>
    </row>
    <row r="62" spans="1:12" s="32" customFormat="1" ht="31.5" x14ac:dyDescent="0.25">
      <c r="A62" s="18" t="s">
        <v>163</v>
      </c>
      <c r="B62" s="30" t="s">
        <v>91</v>
      </c>
      <c r="C62" s="31" t="s">
        <v>92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201</v>
      </c>
    </row>
    <row r="63" spans="1:12" s="32" customFormat="1" ht="31.5" x14ac:dyDescent="0.25">
      <c r="A63" s="18" t="s">
        <v>163</v>
      </c>
      <c r="B63" s="30" t="s">
        <v>166</v>
      </c>
      <c r="C63" s="31" t="s">
        <v>93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201</v>
      </c>
    </row>
    <row r="64" spans="1:12" s="32" customFormat="1" ht="31.5" x14ac:dyDescent="0.25">
      <c r="A64" s="18" t="s">
        <v>163</v>
      </c>
      <c r="B64" s="30" t="s">
        <v>167</v>
      </c>
      <c r="C64" s="31" t="s">
        <v>94</v>
      </c>
      <c r="D64" s="16">
        <v>0</v>
      </c>
      <c r="E64" s="16">
        <v>1500</v>
      </c>
      <c r="F64" s="16">
        <v>0</v>
      </c>
      <c r="G64" s="16">
        <v>0</v>
      </c>
      <c r="H64" s="16">
        <v>0</v>
      </c>
      <c r="I64" s="16">
        <v>4201</v>
      </c>
      <c r="J64" s="16">
        <v>0</v>
      </c>
      <c r="K64" s="16">
        <v>0</v>
      </c>
      <c r="L64" s="16" t="s">
        <v>263</v>
      </c>
    </row>
    <row r="65" spans="1:12" s="32" customFormat="1" ht="31.5" x14ac:dyDescent="0.25">
      <c r="A65" s="14" t="s">
        <v>164</v>
      </c>
      <c r="B65" s="15" t="s">
        <v>96</v>
      </c>
      <c r="C65" s="13" t="s">
        <v>27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28</v>
      </c>
    </row>
    <row r="66" spans="1:12" s="32" customFormat="1" ht="31.5" x14ac:dyDescent="0.25">
      <c r="A66" s="18" t="s">
        <v>164</v>
      </c>
      <c r="B66" s="30" t="s">
        <v>168</v>
      </c>
      <c r="C66" s="31" t="s">
        <v>169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 t="s">
        <v>201</v>
      </c>
    </row>
    <row r="67" spans="1:12" s="32" customFormat="1" ht="31.5" x14ac:dyDescent="0.25">
      <c r="A67" s="18" t="s">
        <v>181</v>
      </c>
      <c r="B67" s="15" t="s">
        <v>98</v>
      </c>
      <c r="C67" s="13" t="s">
        <v>27</v>
      </c>
      <c r="D67" s="12">
        <f>D68</f>
        <v>0</v>
      </c>
      <c r="E67" s="12">
        <f t="shared" ref="E67:K67" si="13">E68</f>
        <v>0</v>
      </c>
      <c r="F67" s="12">
        <f t="shared" si="13"/>
        <v>0</v>
      </c>
      <c r="G67" s="12">
        <f t="shared" si="13"/>
        <v>0</v>
      </c>
      <c r="H67" s="12">
        <f t="shared" si="13"/>
        <v>0</v>
      </c>
      <c r="I67" s="12">
        <f t="shared" si="13"/>
        <v>0</v>
      </c>
      <c r="J67" s="12">
        <f t="shared" si="13"/>
        <v>0</v>
      </c>
      <c r="K67" s="12">
        <f t="shared" si="13"/>
        <v>0</v>
      </c>
      <c r="L67" s="12" t="s">
        <v>28</v>
      </c>
    </row>
    <row r="68" spans="1:12" s="32" customFormat="1" ht="18.75" x14ac:dyDescent="0.25">
      <c r="A68" s="18" t="s">
        <v>181</v>
      </c>
      <c r="B68" s="30" t="s">
        <v>206</v>
      </c>
      <c r="C68" s="31" t="s">
        <v>232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 t="s">
        <v>201</v>
      </c>
    </row>
    <row r="69" spans="1:12" s="32" customFormat="1" ht="31.5" x14ac:dyDescent="0.25">
      <c r="A69" s="18" t="s">
        <v>182</v>
      </c>
      <c r="B69" s="15" t="s">
        <v>100</v>
      </c>
      <c r="C69" s="13" t="s">
        <v>27</v>
      </c>
      <c r="D69" s="12">
        <f t="shared" ref="D69:K69" si="14">SUM(D70:D87)</f>
        <v>0</v>
      </c>
      <c r="E69" s="12">
        <f t="shared" si="14"/>
        <v>0</v>
      </c>
      <c r="F69" s="12">
        <f t="shared" si="14"/>
        <v>0</v>
      </c>
      <c r="G69" s="12">
        <f t="shared" si="14"/>
        <v>0</v>
      </c>
      <c r="H69" s="12">
        <f t="shared" si="14"/>
        <v>0</v>
      </c>
      <c r="I69" s="12">
        <f t="shared" si="14"/>
        <v>0</v>
      </c>
      <c r="J69" s="12">
        <f t="shared" si="14"/>
        <v>0</v>
      </c>
      <c r="K69" s="12">
        <f t="shared" si="14"/>
        <v>0</v>
      </c>
      <c r="L69" s="12" t="s">
        <v>28</v>
      </c>
    </row>
    <row r="70" spans="1:12" s="32" customFormat="1" ht="31.5" x14ac:dyDescent="0.25">
      <c r="A70" s="18" t="s">
        <v>182</v>
      </c>
      <c r="B70" s="30" t="s">
        <v>170</v>
      </c>
      <c r="C70" s="31" t="s">
        <v>101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 t="s">
        <v>201</v>
      </c>
    </row>
    <row r="71" spans="1:12" s="32" customFormat="1" ht="31.5" x14ac:dyDescent="0.25">
      <c r="A71" s="18" t="s">
        <v>182</v>
      </c>
      <c r="B71" s="30" t="s">
        <v>171</v>
      </c>
      <c r="C71" s="31" t="s">
        <v>102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 t="s">
        <v>201</v>
      </c>
    </row>
    <row r="72" spans="1:12" s="32" customFormat="1" ht="31.5" x14ac:dyDescent="0.25">
      <c r="A72" s="18" t="s">
        <v>182</v>
      </c>
      <c r="B72" s="30" t="s">
        <v>172</v>
      </c>
      <c r="C72" s="31" t="s">
        <v>103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 t="s">
        <v>201</v>
      </c>
    </row>
    <row r="73" spans="1:12" s="32" customFormat="1" ht="18.75" x14ac:dyDescent="0.25">
      <c r="A73" s="18" t="s">
        <v>182</v>
      </c>
      <c r="B73" s="30" t="s">
        <v>104</v>
      </c>
      <c r="C73" s="31" t="s">
        <v>105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 t="s">
        <v>201</v>
      </c>
    </row>
    <row r="74" spans="1:12" s="32" customFormat="1" ht="18.75" x14ac:dyDescent="0.25">
      <c r="A74" s="18" t="s">
        <v>182</v>
      </c>
      <c r="B74" s="30" t="s">
        <v>108</v>
      </c>
      <c r="C74" s="31" t="s">
        <v>109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201</v>
      </c>
    </row>
    <row r="75" spans="1:12" s="32" customFormat="1" ht="31.5" x14ac:dyDescent="0.25">
      <c r="A75" s="18" t="s">
        <v>182</v>
      </c>
      <c r="B75" s="30" t="s">
        <v>110</v>
      </c>
      <c r="C75" s="31" t="s">
        <v>111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 t="s">
        <v>201</v>
      </c>
    </row>
    <row r="76" spans="1:12" s="32" customFormat="1" ht="31.5" x14ac:dyDescent="0.25">
      <c r="A76" s="18" t="s">
        <v>182</v>
      </c>
      <c r="B76" s="30" t="s">
        <v>112</v>
      </c>
      <c r="C76" s="31" t="s">
        <v>113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201</v>
      </c>
    </row>
    <row r="77" spans="1:12" s="32" customFormat="1" ht="18.75" x14ac:dyDescent="0.25">
      <c r="A77" s="18" t="s">
        <v>182</v>
      </c>
      <c r="B77" s="30" t="s">
        <v>195</v>
      </c>
      <c r="C77" s="31" t="s">
        <v>114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201</v>
      </c>
    </row>
    <row r="78" spans="1:12" s="32" customFormat="1" ht="18.75" x14ac:dyDescent="0.25">
      <c r="A78" s="18" t="s">
        <v>182</v>
      </c>
      <c r="B78" s="30" t="s">
        <v>196</v>
      </c>
      <c r="C78" s="31" t="s">
        <v>115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201</v>
      </c>
    </row>
    <row r="79" spans="1:12" s="32" customFormat="1" ht="31.5" x14ac:dyDescent="0.25">
      <c r="A79" s="18" t="s">
        <v>182</v>
      </c>
      <c r="B79" s="30" t="s">
        <v>202</v>
      </c>
      <c r="C79" s="31" t="s">
        <v>233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201</v>
      </c>
    </row>
    <row r="80" spans="1:12" s="32" customFormat="1" ht="18.75" x14ac:dyDescent="0.25">
      <c r="A80" s="18" t="s">
        <v>182</v>
      </c>
      <c r="B80" s="30" t="s">
        <v>203</v>
      </c>
      <c r="C80" s="31" t="s">
        <v>234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201</v>
      </c>
    </row>
    <row r="81" spans="1:12" s="32" customFormat="1" ht="31.5" x14ac:dyDescent="0.25">
      <c r="A81" s="18" t="s">
        <v>182</v>
      </c>
      <c r="B81" s="30" t="s">
        <v>235</v>
      </c>
      <c r="C81" s="31" t="s">
        <v>236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201</v>
      </c>
    </row>
    <row r="82" spans="1:12" s="32" customFormat="1" ht="31.5" x14ac:dyDescent="0.25">
      <c r="A82" s="18" t="s">
        <v>182</v>
      </c>
      <c r="B82" s="30" t="s">
        <v>204</v>
      </c>
      <c r="C82" s="31" t="s">
        <v>237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201</v>
      </c>
    </row>
    <row r="83" spans="1:12" s="32" customFormat="1" ht="31.5" x14ac:dyDescent="0.25">
      <c r="A83" s="18" t="s">
        <v>182</v>
      </c>
      <c r="B83" s="30" t="s">
        <v>205</v>
      </c>
      <c r="C83" s="31" t="s">
        <v>238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201</v>
      </c>
    </row>
    <row r="84" spans="1:12" s="32" customFormat="1" ht="18.75" x14ac:dyDescent="0.25">
      <c r="A84" s="18" t="s">
        <v>182</v>
      </c>
      <c r="B84" s="30" t="s">
        <v>239</v>
      </c>
      <c r="C84" s="31" t="s">
        <v>240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201</v>
      </c>
    </row>
    <row r="85" spans="1:12" s="32" customFormat="1" ht="18.75" x14ac:dyDescent="0.25">
      <c r="A85" s="18" t="s">
        <v>182</v>
      </c>
      <c r="B85" s="30" t="s">
        <v>207</v>
      </c>
      <c r="C85" s="31" t="s">
        <v>241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201</v>
      </c>
    </row>
    <row r="86" spans="1:12" s="32" customFormat="1" ht="47.25" x14ac:dyDescent="0.25">
      <c r="A86" s="18" t="s">
        <v>182</v>
      </c>
      <c r="B86" s="30" t="s">
        <v>208</v>
      </c>
      <c r="C86" s="31" t="s">
        <v>242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201</v>
      </c>
    </row>
    <row r="87" spans="1:12" s="32" customFormat="1" ht="47.25" x14ac:dyDescent="0.25">
      <c r="A87" s="18" t="s">
        <v>182</v>
      </c>
      <c r="B87" s="30" t="s">
        <v>116</v>
      </c>
      <c r="C87" s="31" t="s">
        <v>117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201</v>
      </c>
    </row>
    <row r="88" spans="1:12" s="32" customFormat="1" ht="31.5" x14ac:dyDescent="0.25">
      <c r="A88" s="18" t="s">
        <v>183</v>
      </c>
      <c r="B88" s="21" t="s">
        <v>118</v>
      </c>
      <c r="C88" s="13" t="s">
        <v>27</v>
      </c>
      <c r="D88" s="12">
        <f>D89</f>
        <v>0</v>
      </c>
      <c r="E88" s="12">
        <f t="shared" ref="E88:K88" si="15">E89</f>
        <v>0</v>
      </c>
      <c r="F88" s="12">
        <f t="shared" si="15"/>
        <v>0</v>
      </c>
      <c r="G88" s="12">
        <f t="shared" si="15"/>
        <v>0</v>
      </c>
      <c r="H88" s="12">
        <f t="shared" si="15"/>
        <v>0</v>
      </c>
      <c r="I88" s="12">
        <f t="shared" si="15"/>
        <v>0</v>
      </c>
      <c r="J88" s="12">
        <f t="shared" si="15"/>
        <v>0</v>
      </c>
      <c r="K88" s="12">
        <f t="shared" si="15"/>
        <v>0</v>
      </c>
      <c r="L88" s="12" t="s">
        <v>28</v>
      </c>
    </row>
    <row r="89" spans="1:12" s="32" customFormat="1" ht="18.75" x14ac:dyDescent="0.25">
      <c r="A89" s="28" t="s">
        <v>184</v>
      </c>
      <c r="B89" s="15" t="s">
        <v>119</v>
      </c>
      <c r="C89" s="19" t="s">
        <v>27</v>
      </c>
      <c r="D89" s="12">
        <f t="shared" ref="D89:K89" si="16">D90+D91</f>
        <v>0</v>
      </c>
      <c r="E89" s="12">
        <f t="shared" si="16"/>
        <v>0</v>
      </c>
      <c r="F89" s="12">
        <f t="shared" si="16"/>
        <v>0</v>
      </c>
      <c r="G89" s="12">
        <f t="shared" si="16"/>
        <v>0</v>
      </c>
      <c r="H89" s="12">
        <f t="shared" si="16"/>
        <v>0</v>
      </c>
      <c r="I89" s="12">
        <f t="shared" si="16"/>
        <v>0</v>
      </c>
      <c r="J89" s="12">
        <f t="shared" si="16"/>
        <v>0</v>
      </c>
      <c r="K89" s="12">
        <f t="shared" si="16"/>
        <v>0</v>
      </c>
      <c r="L89" s="12" t="s">
        <v>28</v>
      </c>
    </row>
    <row r="90" spans="1:12" s="32" customFormat="1" ht="47.25" x14ac:dyDescent="0.25">
      <c r="A90" s="29" t="s">
        <v>185</v>
      </c>
      <c r="B90" s="15" t="s">
        <v>120</v>
      </c>
      <c r="C90" s="19" t="s">
        <v>27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28</v>
      </c>
    </row>
    <row r="91" spans="1:12" s="32" customFormat="1" ht="31.5" x14ac:dyDescent="0.25">
      <c r="A91" s="29" t="s">
        <v>186</v>
      </c>
      <c r="B91" s="15" t="s">
        <v>121</v>
      </c>
      <c r="C91" s="19" t="s">
        <v>27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28</v>
      </c>
    </row>
    <row r="92" spans="1:12" s="32" customFormat="1" ht="18.75" x14ac:dyDescent="0.25">
      <c r="A92" s="18" t="s">
        <v>187</v>
      </c>
      <c r="B92" s="15" t="s">
        <v>122</v>
      </c>
      <c r="C92" s="19" t="s">
        <v>27</v>
      </c>
      <c r="D92" s="12">
        <f t="shared" ref="D92:K92" si="17">D93+D94+D96+D99</f>
        <v>0</v>
      </c>
      <c r="E92" s="12">
        <f t="shared" si="17"/>
        <v>0</v>
      </c>
      <c r="F92" s="12">
        <f t="shared" si="17"/>
        <v>3650</v>
      </c>
      <c r="G92" s="12">
        <f t="shared" si="17"/>
        <v>0</v>
      </c>
      <c r="H92" s="12">
        <f t="shared" si="17"/>
        <v>0</v>
      </c>
      <c r="I92" s="12">
        <f t="shared" si="17"/>
        <v>0</v>
      </c>
      <c r="J92" s="12">
        <f t="shared" si="17"/>
        <v>0</v>
      </c>
      <c r="K92" s="12">
        <f t="shared" si="17"/>
        <v>8009</v>
      </c>
      <c r="L92" s="12" t="s">
        <v>28</v>
      </c>
    </row>
    <row r="93" spans="1:12" s="32" customFormat="1" ht="31.5" x14ac:dyDescent="0.25">
      <c r="A93" s="18" t="s">
        <v>188</v>
      </c>
      <c r="B93" s="15" t="s">
        <v>123</v>
      </c>
      <c r="C93" s="19" t="s">
        <v>27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28</v>
      </c>
    </row>
    <row r="94" spans="1:12" s="32" customFormat="1" ht="18.75" x14ac:dyDescent="0.25">
      <c r="A94" s="14" t="s">
        <v>189</v>
      </c>
      <c r="B94" s="15" t="s">
        <v>124</v>
      </c>
      <c r="C94" s="19" t="s">
        <v>27</v>
      </c>
      <c r="D94" s="12">
        <f>D95</f>
        <v>0</v>
      </c>
      <c r="E94" s="12">
        <f t="shared" ref="E94:K94" si="18">E95</f>
        <v>0</v>
      </c>
      <c r="F94" s="12">
        <f t="shared" si="18"/>
        <v>3650</v>
      </c>
      <c r="G94" s="12">
        <f t="shared" si="18"/>
        <v>0</v>
      </c>
      <c r="H94" s="12">
        <f t="shared" si="18"/>
        <v>0</v>
      </c>
      <c r="I94" s="12">
        <f t="shared" si="18"/>
        <v>0</v>
      </c>
      <c r="J94" s="12">
        <f t="shared" si="18"/>
        <v>0</v>
      </c>
      <c r="K94" s="12">
        <f t="shared" si="18"/>
        <v>0</v>
      </c>
      <c r="L94" s="12" t="s">
        <v>28</v>
      </c>
    </row>
    <row r="95" spans="1:12" s="32" customFormat="1" ht="31.5" x14ac:dyDescent="0.25">
      <c r="A95" s="18" t="s">
        <v>189</v>
      </c>
      <c r="B95" s="30" t="s">
        <v>197</v>
      </c>
      <c r="C95" s="20" t="s">
        <v>125</v>
      </c>
      <c r="D95" s="16">
        <v>0</v>
      </c>
      <c r="E95" s="16">
        <v>0</v>
      </c>
      <c r="F95" s="16">
        <v>3650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165</v>
      </c>
    </row>
    <row r="96" spans="1:12" s="32" customFormat="1" ht="18.75" x14ac:dyDescent="0.25">
      <c r="A96" s="14" t="s">
        <v>190</v>
      </c>
      <c r="B96" s="15" t="s">
        <v>126</v>
      </c>
      <c r="C96" s="22" t="s">
        <v>27</v>
      </c>
      <c r="D96" s="12">
        <f t="shared" ref="D96:K96" si="19">D97+D98</f>
        <v>0</v>
      </c>
      <c r="E96" s="12">
        <f t="shared" si="19"/>
        <v>0</v>
      </c>
      <c r="F96" s="12">
        <f t="shared" si="19"/>
        <v>0</v>
      </c>
      <c r="G96" s="12">
        <f t="shared" si="19"/>
        <v>0</v>
      </c>
      <c r="H96" s="12">
        <f t="shared" si="19"/>
        <v>0</v>
      </c>
      <c r="I96" s="12">
        <f t="shared" si="19"/>
        <v>0</v>
      </c>
      <c r="J96" s="12">
        <f t="shared" si="19"/>
        <v>0</v>
      </c>
      <c r="K96" s="12">
        <f t="shared" si="19"/>
        <v>8009</v>
      </c>
      <c r="L96" s="12" t="s">
        <v>28</v>
      </c>
    </row>
    <row r="97" spans="1:12" s="32" customFormat="1" ht="31.5" x14ac:dyDescent="0.25">
      <c r="A97" s="18" t="s">
        <v>190</v>
      </c>
      <c r="B97" s="30" t="s">
        <v>198</v>
      </c>
      <c r="C97" s="20" t="s">
        <v>127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8009</v>
      </c>
      <c r="L97" s="16" t="s">
        <v>165</v>
      </c>
    </row>
    <row r="98" spans="1:12" s="32" customFormat="1" ht="31.5" x14ac:dyDescent="0.25">
      <c r="A98" s="18" t="s">
        <v>190</v>
      </c>
      <c r="B98" s="30" t="s">
        <v>199</v>
      </c>
      <c r="C98" s="20" t="s">
        <v>128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201</v>
      </c>
    </row>
    <row r="99" spans="1:12" s="32" customFormat="1" ht="18.75" x14ac:dyDescent="0.25">
      <c r="A99" s="14" t="s">
        <v>191</v>
      </c>
      <c r="B99" s="15" t="s">
        <v>129</v>
      </c>
      <c r="C99" s="22" t="s">
        <v>27</v>
      </c>
      <c r="D99" s="12">
        <f t="shared" ref="D99:K99" si="20">SUM(D100:D101)</f>
        <v>0</v>
      </c>
      <c r="E99" s="12">
        <f t="shared" si="20"/>
        <v>0</v>
      </c>
      <c r="F99" s="12">
        <f t="shared" si="20"/>
        <v>0</v>
      </c>
      <c r="G99" s="12">
        <f t="shared" si="20"/>
        <v>0</v>
      </c>
      <c r="H99" s="12">
        <f t="shared" si="20"/>
        <v>0</v>
      </c>
      <c r="I99" s="12">
        <f t="shared" si="20"/>
        <v>0</v>
      </c>
      <c r="J99" s="12">
        <f t="shared" si="20"/>
        <v>0</v>
      </c>
      <c r="K99" s="12">
        <f t="shared" si="20"/>
        <v>0</v>
      </c>
      <c r="L99" s="12" t="s">
        <v>28</v>
      </c>
    </row>
    <row r="100" spans="1:12" s="32" customFormat="1" ht="18.75" x14ac:dyDescent="0.25">
      <c r="A100" s="18" t="s">
        <v>191</v>
      </c>
      <c r="B100" s="30" t="s">
        <v>200</v>
      </c>
      <c r="C100" s="20" t="s">
        <v>130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 t="s">
        <v>201</v>
      </c>
    </row>
    <row r="101" spans="1:12" s="32" customFormat="1" ht="18.75" x14ac:dyDescent="0.25">
      <c r="A101" s="18" t="s">
        <v>191</v>
      </c>
      <c r="B101" s="30" t="s">
        <v>131</v>
      </c>
      <c r="C101" s="20" t="s">
        <v>132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 t="s">
        <v>201</v>
      </c>
    </row>
    <row r="102" spans="1:12" s="32" customFormat="1" ht="31.5" x14ac:dyDescent="0.25">
      <c r="A102" s="18" t="s">
        <v>192</v>
      </c>
      <c r="B102" s="21" t="s">
        <v>133</v>
      </c>
      <c r="C102" s="23" t="s">
        <v>27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28</v>
      </c>
    </row>
    <row r="103" spans="1:12" s="32" customFormat="1" ht="18.75" x14ac:dyDescent="0.25">
      <c r="A103" s="18" t="s">
        <v>193</v>
      </c>
      <c r="B103" s="21" t="s">
        <v>134</v>
      </c>
      <c r="C103" s="22" t="s">
        <v>27</v>
      </c>
      <c r="D103" s="12">
        <f t="shared" ref="D103:K103" si="21">SUM(D113:D121,D122:D137,D104:D112)</f>
        <v>0</v>
      </c>
      <c r="E103" s="12">
        <f t="shared" si="21"/>
        <v>0</v>
      </c>
      <c r="F103" s="12">
        <f t="shared" si="21"/>
        <v>0</v>
      </c>
      <c r="G103" s="12">
        <f t="shared" si="21"/>
        <v>0</v>
      </c>
      <c r="H103" s="12">
        <f t="shared" si="21"/>
        <v>0</v>
      </c>
      <c r="I103" s="12">
        <f t="shared" si="21"/>
        <v>0</v>
      </c>
      <c r="J103" s="12">
        <f t="shared" si="21"/>
        <v>0</v>
      </c>
      <c r="K103" s="12">
        <f t="shared" si="21"/>
        <v>0</v>
      </c>
      <c r="L103" s="12" t="s">
        <v>28</v>
      </c>
    </row>
    <row r="104" spans="1:12" s="32" customFormat="1" ht="31.5" x14ac:dyDescent="0.25">
      <c r="A104" s="18" t="s">
        <v>193</v>
      </c>
      <c r="B104" s="30" t="s">
        <v>209</v>
      </c>
      <c r="C104" s="24" t="s">
        <v>243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 t="s">
        <v>201</v>
      </c>
    </row>
    <row r="105" spans="1:12" s="32" customFormat="1" ht="18.75" x14ac:dyDescent="0.25">
      <c r="A105" s="18" t="s">
        <v>193</v>
      </c>
      <c r="B105" s="30" t="s">
        <v>210</v>
      </c>
      <c r="C105" s="24" t="s">
        <v>244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 t="s">
        <v>201</v>
      </c>
    </row>
    <row r="106" spans="1:12" s="32" customFormat="1" ht="18.75" x14ac:dyDescent="0.25">
      <c r="A106" s="18" t="s">
        <v>193</v>
      </c>
      <c r="B106" s="30" t="s">
        <v>211</v>
      </c>
      <c r="C106" s="24" t="s">
        <v>245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 t="s">
        <v>201</v>
      </c>
    </row>
    <row r="107" spans="1:12" s="32" customFormat="1" ht="18.75" x14ac:dyDescent="0.25">
      <c r="A107" s="18" t="s">
        <v>193</v>
      </c>
      <c r="B107" s="30" t="s">
        <v>212</v>
      </c>
      <c r="C107" s="24" t="s">
        <v>246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 t="s">
        <v>201</v>
      </c>
    </row>
    <row r="108" spans="1:12" s="32" customFormat="1" ht="18.75" x14ac:dyDescent="0.25">
      <c r="A108" s="18" t="s">
        <v>193</v>
      </c>
      <c r="B108" s="30" t="s">
        <v>213</v>
      </c>
      <c r="C108" s="24" t="s">
        <v>247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 t="s">
        <v>201</v>
      </c>
    </row>
    <row r="109" spans="1:12" s="32" customFormat="1" ht="31.5" x14ac:dyDescent="0.25">
      <c r="A109" s="18" t="s">
        <v>193</v>
      </c>
      <c r="B109" s="30" t="s">
        <v>214</v>
      </c>
      <c r="C109" s="24" t="s">
        <v>248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 t="s">
        <v>201</v>
      </c>
    </row>
    <row r="110" spans="1:12" s="32" customFormat="1" ht="18.75" x14ac:dyDescent="0.25">
      <c r="A110" s="18" t="s">
        <v>193</v>
      </c>
      <c r="B110" s="30" t="s">
        <v>215</v>
      </c>
      <c r="C110" s="24" t="s">
        <v>249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 t="s">
        <v>201</v>
      </c>
    </row>
    <row r="111" spans="1:12" s="32" customFormat="1" ht="31.5" x14ac:dyDescent="0.25">
      <c r="A111" s="18" t="s">
        <v>193</v>
      </c>
      <c r="B111" s="30" t="s">
        <v>216</v>
      </c>
      <c r="C111" s="24" t="s">
        <v>250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 t="s">
        <v>201</v>
      </c>
    </row>
    <row r="112" spans="1:12" s="32" customFormat="1" ht="18.75" x14ac:dyDescent="0.25">
      <c r="A112" s="18" t="s">
        <v>193</v>
      </c>
      <c r="B112" s="30" t="s">
        <v>217</v>
      </c>
      <c r="C112" s="24" t="s">
        <v>251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 t="s">
        <v>201</v>
      </c>
    </row>
    <row r="113" spans="1:12" s="32" customFormat="1" ht="18.75" x14ac:dyDescent="0.25">
      <c r="A113" s="18" t="s">
        <v>193</v>
      </c>
      <c r="B113" s="30" t="s">
        <v>135</v>
      </c>
      <c r="C113" s="24" t="s">
        <v>136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201</v>
      </c>
    </row>
    <row r="114" spans="1:12" s="32" customFormat="1" ht="31.5" x14ac:dyDescent="0.25">
      <c r="A114" s="18" t="s">
        <v>193</v>
      </c>
      <c r="B114" s="30" t="s">
        <v>264</v>
      </c>
      <c r="C114" s="24" t="s">
        <v>137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201</v>
      </c>
    </row>
    <row r="115" spans="1:12" s="32" customFormat="1" ht="18.75" x14ac:dyDescent="0.25">
      <c r="A115" s="18" t="s">
        <v>193</v>
      </c>
      <c r="B115" s="30" t="s">
        <v>138</v>
      </c>
      <c r="C115" s="24" t="s">
        <v>139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 t="s">
        <v>201</v>
      </c>
    </row>
    <row r="116" spans="1:12" s="32" customFormat="1" ht="18.75" x14ac:dyDescent="0.25">
      <c r="A116" s="18" t="s">
        <v>193</v>
      </c>
      <c r="B116" s="30" t="s">
        <v>140</v>
      </c>
      <c r="C116" s="24" t="s">
        <v>141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 t="s">
        <v>201</v>
      </c>
    </row>
    <row r="117" spans="1:12" s="32" customFormat="1" ht="18.75" x14ac:dyDescent="0.25">
      <c r="A117" s="18" t="s">
        <v>193</v>
      </c>
      <c r="B117" s="30" t="s">
        <v>142</v>
      </c>
      <c r="C117" s="24" t="s">
        <v>143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201</v>
      </c>
    </row>
    <row r="118" spans="1:12" s="32" customFormat="1" ht="18.75" x14ac:dyDescent="0.25">
      <c r="A118" s="18" t="s">
        <v>193</v>
      </c>
      <c r="B118" s="30" t="s">
        <v>218</v>
      </c>
      <c r="C118" s="24" t="s">
        <v>252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201</v>
      </c>
    </row>
    <row r="119" spans="1:12" s="32" customFormat="1" ht="31.5" x14ac:dyDescent="0.25">
      <c r="A119" s="18" t="s">
        <v>193</v>
      </c>
      <c r="B119" s="30" t="s">
        <v>219</v>
      </c>
      <c r="C119" s="24" t="s">
        <v>253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201</v>
      </c>
    </row>
    <row r="120" spans="1:12" s="32" customFormat="1" ht="18.75" x14ac:dyDescent="0.25">
      <c r="A120" s="18" t="s">
        <v>193</v>
      </c>
      <c r="B120" s="30" t="s">
        <v>220</v>
      </c>
      <c r="C120" s="24" t="s">
        <v>254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201</v>
      </c>
    </row>
    <row r="121" spans="1:12" s="32" customFormat="1" ht="31.5" x14ac:dyDescent="0.25">
      <c r="A121" s="18" t="s">
        <v>193</v>
      </c>
      <c r="B121" s="30" t="s">
        <v>144</v>
      </c>
      <c r="C121" s="24" t="s">
        <v>145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201</v>
      </c>
    </row>
    <row r="122" spans="1:12" s="32" customFormat="1" ht="18.75" x14ac:dyDescent="0.25">
      <c r="A122" s="18" t="s">
        <v>193</v>
      </c>
      <c r="B122" s="30" t="s">
        <v>146</v>
      </c>
      <c r="C122" s="24" t="s">
        <v>147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201</v>
      </c>
    </row>
    <row r="123" spans="1:12" s="32" customFormat="1" ht="18.75" x14ac:dyDescent="0.25">
      <c r="A123" s="18" t="s">
        <v>193</v>
      </c>
      <c r="B123" s="30" t="s">
        <v>148</v>
      </c>
      <c r="C123" s="24" t="s">
        <v>149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201</v>
      </c>
    </row>
    <row r="124" spans="1:12" s="32" customFormat="1" ht="18.75" x14ac:dyDescent="0.25">
      <c r="A124" s="18" t="s">
        <v>193</v>
      </c>
      <c r="B124" s="30" t="s">
        <v>150</v>
      </c>
      <c r="C124" s="24" t="s">
        <v>151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201</v>
      </c>
    </row>
    <row r="125" spans="1:12" s="32" customFormat="1" ht="18.75" x14ac:dyDescent="0.25">
      <c r="A125" s="18" t="s">
        <v>193</v>
      </c>
      <c r="B125" s="30" t="s">
        <v>152</v>
      </c>
      <c r="C125" s="24" t="s">
        <v>153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201</v>
      </c>
    </row>
    <row r="126" spans="1:12" s="32" customFormat="1" ht="31.5" x14ac:dyDescent="0.25">
      <c r="A126" s="18" t="s">
        <v>193</v>
      </c>
      <c r="B126" s="30" t="s">
        <v>154</v>
      </c>
      <c r="C126" s="24" t="s">
        <v>155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201</v>
      </c>
    </row>
    <row r="127" spans="1:12" s="32" customFormat="1" ht="31.5" x14ac:dyDescent="0.25">
      <c r="A127" s="18" t="s">
        <v>193</v>
      </c>
      <c r="B127" s="30" t="s">
        <v>156</v>
      </c>
      <c r="C127" s="24" t="s">
        <v>157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201</v>
      </c>
    </row>
    <row r="128" spans="1:12" s="32" customFormat="1" ht="18.75" x14ac:dyDescent="0.25">
      <c r="A128" s="18" t="s">
        <v>193</v>
      </c>
      <c r="B128" s="30" t="s">
        <v>221</v>
      </c>
      <c r="C128" s="24" t="s">
        <v>255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201</v>
      </c>
    </row>
    <row r="129" spans="1:12" s="32" customFormat="1" ht="18.75" x14ac:dyDescent="0.25">
      <c r="A129" s="18" t="s">
        <v>193</v>
      </c>
      <c r="B129" s="30" t="s">
        <v>222</v>
      </c>
      <c r="C129" s="24" t="s">
        <v>256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201</v>
      </c>
    </row>
    <row r="130" spans="1:12" s="32" customFormat="1" ht="18.75" x14ac:dyDescent="0.25">
      <c r="A130" s="18" t="s">
        <v>193</v>
      </c>
      <c r="B130" s="30" t="s">
        <v>223</v>
      </c>
      <c r="C130" s="24" t="s">
        <v>257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201</v>
      </c>
    </row>
    <row r="131" spans="1:12" s="32" customFormat="1" ht="18.75" x14ac:dyDescent="0.25">
      <c r="A131" s="18" t="s">
        <v>193</v>
      </c>
      <c r="B131" s="30" t="s">
        <v>224</v>
      </c>
      <c r="C131" s="24" t="s">
        <v>258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201</v>
      </c>
    </row>
    <row r="132" spans="1:12" s="32" customFormat="1" ht="31.5" x14ac:dyDescent="0.25">
      <c r="A132" s="18" t="s">
        <v>193</v>
      </c>
      <c r="B132" s="30" t="s">
        <v>225</v>
      </c>
      <c r="C132" s="24" t="s">
        <v>259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201</v>
      </c>
    </row>
    <row r="133" spans="1:12" s="32" customFormat="1" ht="18.75" x14ac:dyDescent="0.25">
      <c r="A133" s="18" t="s">
        <v>193</v>
      </c>
      <c r="B133" s="30" t="s">
        <v>226</v>
      </c>
      <c r="C133" s="24" t="s">
        <v>260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201</v>
      </c>
    </row>
    <row r="134" spans="1:12" s="32" customFormat="1" ht="31.5" x14ac:dyDescent="0.25">
      <c r="A134" s="18" t="s">
        <v>193</v>
      </c>
      <c r="B134" s="30" t="s">
        <v>227</v>
      </c>
      <c r="C134" s="24" t="s">
        <v>261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201</v>
      </c>
    </row>
    <row r="135" spans="1:12" s="32" customFormat="1" ht="18.75" x14ac:dyDescent="0.25">
      <c r="A135" s="18" t="s">
        <v>193</v>
      </c>
      <c r="B135" s="30" t="s">
        <v>228</v>
      </c>
      <c r="C135" s="24" t="s">
        <v>262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201</v>
      </c>
    </row>
    <row r="136" spans="1:12" s="32" customFormat="1" ht="31.5" x14ac:dyDescent="0.25">
      <c r="A136" s="18" t="s">
        <v>193</v>
      </c>
      <c r="B136" s="30" t="s">
        <v>229</v>
      </c>
      <c r="C136" s="24" t="s">
        <v>230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201</v>
      </c>
    </row>
    <row r="137" spans="1:12" s="32" customFormat="1" ht="31.5" x14ac:dyDescent="0.25">
      <c r="A137" s="18" t="s">
        <v>193</v>
      </c>
      <c r="B137" s="30" t="s">
        <v>158</v>
      </c>
      <c r="C137" s="31" t="s">
        <v>159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201</v>
      </c>
    </row>
    <row r="138" spans="1:12" s="32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2018-04-06T05:11:38Z</dcterms:modified>
</cp:coreProperties>
</file>